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</sheets>
  <definedNames/>
  <calcPr fullCalcOnLoad="1"/>
</workbook>
</file>

<file path=xl/sharedStrings.xml><?xml version="1.0" encoding="utf-8"?>
<sst xmlns="http://schemas.openxmlformats.org/spreadsheetml/2006/main" count="162" uniqueCount="142">
  <si>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</si>
  <si>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</si>
  <si>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</si>
  <si>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</si>
  <si>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</si>
  <si>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</si>
  <si>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</si>
  <si>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</si>
  <si>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</si>
  <si>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</si>
  <si>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</si>
  <si>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</si>
  <si>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</si>
  <si>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</si>
  <si>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</si>
  <si>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</si>
  <si>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</si>
  <si>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</si>
  <si>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</si>
  <si>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</si>
  <si>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</si>
  <si>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</si>
  <si>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</si>
  <si>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</si>
  <si>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</si>
  <si>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</si>
  <si>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</si>
  <si>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</si>
  <si>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</si>
  <si>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</si>
  <si>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</si>
  <si>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</si>
  <si>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</si>
  <si>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</si>
  <si>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</si>
  <si>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</si>
  <si>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</si>
  <si>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</si>
  <si>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</si>
  <si>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</si>
  <si>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</si>
  <si>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</si>
  <si>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</si>
  <si>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</si>
  <si>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</si>
  <si>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</si>
  <si>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</si>
  <si>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</si>
  <si>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</si>
  <si>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</si>
  <si>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</si>
  <si>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</si>
  <si>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</si>
  <si>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</si>
  <si>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</si>
  <si>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</si>
  <si>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</si>
  <si>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</si>
  <si>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</si>
  <si>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</si>
  <si>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</si>
  <si>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</si>
  <si>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</si>
  <si>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</si>
  <si>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</si>
  <si>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</si>
  <si>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</si>
  <si>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</si>
  <si>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</si>
  <si>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</si>
  <si>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</si>
  <si>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</si>
  <si>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</si>
  <si>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</si>
  <si>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</si>
  <si>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</si>
  <si>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</si>
  <si>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</si>
  <si>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</si>
  <si>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</si>
  <si>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</si>
  <si>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</si>
  <si>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</si>
  <si>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</si>
  <si>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</si>
  <si>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</si>
  <si>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</si>
  <si>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</si>
  <si>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</si>
  <si>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</si>
  <si>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</si>
  <si>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</si>
  <si>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</si>
  <si>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</si>
  <si>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</si>
  <si>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</si>
  <si>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</si>
  <si>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</si>
  <si>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</si>
  <si>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</si>
  <si>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</si>
  <si>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</si>
  <si>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</si>
  <si>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</si>
  <si>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</si>
  <si>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</si>
  <si>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</si>
  <si>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</si>
  <si>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</si>
  <si>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</si>
  <si>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</si>
  <si>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</si>
  <si>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</si>
  <si>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</si>
  <si>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</si>
  <si>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</si>
  <si>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</si>
  <si>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</si>
  <si>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</si>
  <si>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</si>
  <si>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</si>
  <si>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</si>
  <si>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</si>
  <si>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</si>
  <si>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</si>
  <si>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 xml:space="preserve">Deferred income tax </t>
  </si>
  <si>
    <t>These figures are submitted to the Hanoi Stock Exchange by the Company</t>
  </si>
  <si>
    <t>Shortage of assets awaiting resolution</t>
  </si>
  <si>
    <t>Long-term prepaid expenses to sellers</t>
  </si>
  <si>
    <t>Receivables from long-term lending</t>
  </si>
  <si>
    <t>Short-term unrealized turnover</t>
  </si>
  <si>
    <t>Short-term borrowings and loans from finance lease</t>
  </si>
  <si>
    <t>Long-term advance payments from buyers</t>
  </si>
  <si>
    <t xml:space="preserve">Interest of uncontrolled shareholders </t>
  </si>
  <si>
    <t>I. BALANCE SHEET (as of 30/06/2015)</t>
  </si>
  <si>
    <t>Closing Balance 
(30/06/2015)</t>
  </si>
  <si>
    <t>Opening Balance
(01/01/2015)</t>
  </si>
  <si>
    <t xml:space="preserve"> II. INCOME STATEMENT (First 6 months 2015)</t>
  </si>
  <si>
    <t>First 6 months 2015</t>
  </si>
  <si>
    <t>First 6 months 2014</t>
  </si>
  <si>
    <t>Company: Traphaco High Tech JSC (CNC)</t>
  </si>
  <si>
    <t xml:space="preserve">FINANCIAL STATEMENT - REVIEWED.2015 
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</si>
</sst>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  <numFmt numFmtId="213" formatCode="[$-409]dddd\,\ mmmm\ dd\,\ yyyy"/>
    <numFmt numFmtId="214" formatCode="[$-409]h:mm:ss\ AM/PM"/>
  </numFmts>
  <fonts count="53">
    <font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93" fontId="5" fillId="0" borderId="0" xfId="4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93" fontId="6" fillId="0" borderId="0" xfId="42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/>
    </xf>
    <xf numFmtId="193" fontId="12" fillId="0" borderId="10" xfId="42" applyNumberFormat="1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3" fontId="16" fillId="0" borderId="10" xfId="42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vertical="center"/>
    </xf>
    <xf numFmtId="3" fontId="12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/>
    </xf>
    <xf numFmtId="3" fontId="12" fillId="0" borderId="10" xfId="42" applyNumberFormat="1" applyFont="1" applyBorder="1" applyAlignment="1">
      <alignment horizontal="right" vertical="center"/>
    </xf>
    <xf numFmtId="3" fontId="13" fillId="0" borderId="10" xfId="42" applyNumberFormat="1" applyFont="1" applyBorder="1" applyAlignment="1">
      <alignment horizontal="right" vertical="center"/>
    </xf>
    <xf numFmtId="3" fontId="13" fillId="0" borderId="10" xfId="42" applyNumberFormat="1" applyFont="1" applyBorder="1" applyAlignment="1">
      <alignment vertical="center"/>
    </xf>
    <xf numFmtId="3" fontId="12" fillId="0" borderId="10" xfId="42" applyNumberFormat="1" applyFont="1" applyBorder="1" applyAlignment="1">
      <alignment vertical="center"/>
    </xf>
    <xf numFmtId="37" fontId="12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/>
    </xf>
    <xf numFmtId="37" fontId="12" fillId="0" borderId="10" xfId="42" applyNumberFormat="1" applyFont="1" applyBorder="1" applyAlignment="1">
      <alignment horizontal="right" vertical="center"/>
    </xf>
    <xf numFmtId="37" fontId="13" fillId="0" borderId="10" xfId="42" applyNumberFormat="1" applyFont="1" applyBorder="1" applyAlignment="1">
      <alignment horizontal="right" vertical="center"/>
    </xf>
    <xf numFmtId="37" fontId="15" fillId="0" borderId="10" xfId="42" applyNumberFormat="1" applyFont="1" applyBorder="1" applyAlignment="1">
      <alignment horizontal="right"/>
    </xf>
    <xf numFmtId="193" fontId="16" fillId="0" borderId="11" xfId="42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A8" sqref="A8:D8"/>
    </sheetView>
  </sheetViews>
  <sheetFormatPr defaultColWidth="8.796875" defaultRowHeight="15"/>
  <cols>
    <col min="1" max="1" width="4.5" style="14" customWidth="1"/>
    <col min="2" max="2" width="51" style="2" customWidth="1"/>
    <col min="3" max="3" width="17.5" style="2" customWidth="1"/>
    <col min="4" max="4" width="16" style="2" customWidth="1"/>
    <col min="5" max="16384" width="9" style="3" customWidth="1"/>
  </cols>
  <sheetData>
    <row r="1" ht="15">
      <c r="A1" s="1" t="s">
        <v>45</v>
      </c>
    </row>
    <row r="2" spans="1:4" ht="18.75" customHeight="1">
      <c r="A2" s="47"/>
      <c r="B2" s="47"/>
      <c r="C2" s="47"/>
      <c r="D2" s="47"/>
    </row>
    <row r="3" spans="1:4" ht="18.75" customHeight="1">
      <c r="A3" s="47" t="s">
        <v>126</v>
      </c>
      <c r="B3" s="47"/>
      <c r="C3" s="47"/>
      <c r="D3" s="47"/>
    </row>
    <row r="4" spans="1:4" ht="15">
      <c r="A4" s="4"/>
      <c r="B4" s="4"/>
      <c r="C4" s="5"/>
      <c r="D4" s="5"/>
    </row>
    <row r="5" spans="1:4" ht="18.75">
      <c r="A5" s="50" t="s">
        <v>140</v>
      </c>
      <c r="B5" s="50"/>
      <c r="C5" s="50"/>
      <c r="D5" s="50"/>
    </row>
    <row r="6" ht="15">
      <c r="A6" s="6"/>
    </row>
    <row r="7" spans="1:5" ht="15.75" customHeight="1">
      <c r="A7" s="52" t="s">
        <v>141</v>
      </c>
      <c r="B7" s="52"/>
      <c r="C7" s="52"/>
      <c r="D7" s="52"/>
      <c r="E7" s="1"/>
    </row>
    <row r="8" spans="1:4" ht="15.75" customHeight="1">
      <c r="A8" s="53" t="s">
        <v>134</v>
      </c>
      <c r="B8" s="53"/>
      <c r="C8" s="53"/>
      <c r="D8" s="53"/>
    </row>
    <row r="9" spans="1:5" ht="15">
      <c r="A9" s="51"/>
      <c r="B9" s="51"/>
      <c r="C9" s="51"/>
      <c r="D9" s="51"/>
      <c r="E9" s="1"/>
    </row>
    <row r="10" spans="1:4" s="7" customFormat="1" ht="48.75" customHeight="1">
      <c r="A10" s="26" t="s">
        <v>5</v>
      </c>
      <c r="B10" s="27" t="s">
        <v>6</v>
      </c>
      <c r="C10" s="45" t="s">
        <v>135</v>
      </c>
      <c r="D10" s="45" t="s">
        <v>136</v>
      </c>
    </row>
    <row r="11" spans="1:4" s="7" customFormat="1" ht="24.75" customHeight="1">
      <c r="A11" s="54" t="s">
        <v>46</v>
      </c>
      <c r="B11" s="54"/>
      <c r="C11" s="54"/>
      <c r="D11" s="54"/>
    </row>
    <row r="12" spans="1:4" s="1" customFormat="1" ht="14.25">
      <c r="A12" s="28" t="s">
        <v>47</v>
      </c>
      <c r="B12" s="15" t="s">
        <v>61</v>
      </c>
      <c r="C12" s="34">
        <f>C13+C16+C19+C27+C30</f>
        <v>87170173937</v>
      </c>
      <c r="D12" s="34">
        <f>D13+D16+D19+D27+D30</f>
        <v>112325629522</v>
      </c>
    </row>
    <row r="13" spans="1:4" s="1" customFormat="1" ht="14.25">
      <c r="A13" s="28" t="s">
        <v>0</v>
      </c>
      <c r="B13" s="16" t="s">
        <v>43</v>
      </c>
      <c r="C13" s="34">
        <f>SUM(C14:C15)</f>
        <v>14919899114</v>
      </c>
      <c r="D13" s="34">
        <f>SUM(D14:D15)</f>
        <v>13135243097</v>
      </c>
    </row>
    <row r="14" spans="1:4" ht="15">
      <c r="A14" s="29">
        <v>1</v>
      </c>
      <c r="B14" s="17" t="s">
        <v>69</v>
      </c>
      <c r="C14" s="35">
        <v>14919899114</v>
      </c>
      <c r="D14" s="35">
        <v>13135243097</v>
      </c>
    </row>
    <row r="15" spans="1:4" ht="15">
      <c r="A15" s="29">
        <v>2</v>
      </c>
      <c r="B15" s="17" t="s">
        <v>68</v>
      </c>
      <c r="C15" s="35"/>
      <c r="D15" s="35"/>
    </row>
    <row r="16" spans="1:4" s="1" customFormat="1" ht="14.25">
      <c r="A16" s="28" t="s">
        <v>1</v>
      </c>
      <c r="B16" s="16" t="s">
        <v>7</v>
      </c>
      <c r="C16" s="34">
        <f>SUM(C17:C18)</f>
        <v>0</v>
      </c>
      <c r="D16" s="34">
        <f>SUM(D17:D18)</f>
        <v>0</v>
      </c>
    </row>
    <row r="17" spans="1:4" ht="15">
      <c r="A17" s="29">
        <v>1</v>
      </c>
      <c r="B17" s="17" t="s">
        <v>7</v>
      </c>
      <c r="C17" s="35"/>
      <c r="D17" s="35"/>
    </row>
    <row r="18" spans="1:4" ht="15">
      <c r="A18" s="29">
        <v>2</v>
      </c>
      <c r="B18" s="17" t="s">
        <v>70</v>
      </c>
      <c r="C18" s="35"/>
      <c r="D18" s="35"/>
    </row>
    <row r="19" spans="1:4" s="1" customFormat="1" ht="14.25">
      <c r="A19" s="28" t="s">
        <v>2</v>
      </c>
      <c r="B19" s="16" t="s">
        <v>8</v>
      </c>
      <c r="C19" s="36">
        <f>SUM(C20:C26)</f>
        <v>18186223641</v>
      </c>
      <c r="D19" s="36">
        <f>SUM(D20:D26)</f>
        <v>52977439509</v>
      </c>
    </row>
    <row r="20" spans="1:4" ht="15">
      <c r="A20" s="29">
        <v>1</v>
      </c>
      <c r="B20" s="17" t="s">
        <v>74</v>
      </c>
      <c r="C20" s="37">
        <v>16190242719</v>
      </c>
      <c r="D20" s="37">
        <v>51784287975</v>
      </c>
    </row>
    <row r="21" spans="1:4" ht="15">
      <c r="A21" s="29">
        <v>2</v>
      </c>
      <c r="B21" s="17" t="s">
        <v>73</v>
      </c>
      <c r="C21" s="37">
        <v>1099991650</v>
      </c>
      <c r="D21" s="37">
        <v>846801552</v>
      </c>
    </row>
    <row r="22" spans="1:4" ht="15">
      <c r="A22" s="29">
        <v>3</v>
      </c>
      <c r="B22" s="17" t="s">
        <v>71</v>
      </c>
      <c r="C22" s="37"/>
      <c r="D22" s="37"/>
    </row>
    <row r="23" spans="1:4" ht="16.5" customHeight="1">
      <c r="A23" s="29">
        <v>4</v>
      </c>
      <c r="B23" s="17" t="s">
        <v>103</v>
      </c>
      <c r="C23" s="37"/>
      <c r="D23" s="37"/>
    </row>
    <row r="24" spans="1:4" ht="15">
      <c r="A24" s="29">
        <v>5</v>
      </c>
      <c r="B24" s="17" t="s">
        <v>72</v>
      </c>
      <c r="C24" s="37">
        <v>895989272</v>
      </c>
      <c r="D24" s="37">
        <v>346349982</v>
      </c>
    </row>
    <row r="25" spans="1:4" ht="15">
      <c r="A25" s="29"/>
      <c r="B25" s="46" t="s">
        <v>127</v>
      </c>
      <c r="C25" s="37"/>
      <c r="D25" s="37"/>
    </row>
    <row r="26" spans="1:4" ht="16.5" customHeight="1">
      <c r="A26" s="29">
        <v>6</v>
      </c>
      <c r="B26" s="17" t="s">
        <v>75</v>
      </c>
      <c r="C26" s="37"/>
      <c r="D26" s="37"/>
    </row>
    <row r="27" spans="1:4" s="1" customFormat="1" ht="14.25">
      <c r="A27" s="28" t="s">
        <v>3</v>
      </c>
      <c r="B27" s="16" t="s">
        <v>24</v>
      </c>
      <c r="C27" s="34">
        <f>SUM(C28:C29)</f>
        <v>53760149718</v>
      </c>
      <c r="D27" s="34">
        <f>SUM(D28:D29)</f>
        <v>45863363385</v>
      </c>
    </row>
    <row r="28" spans="1:4" ht="15">
      <c r="A28" s="29">
        <v>1</v>
      </c>
      <c r="B28" s="17" t="s">
        <v>24</v>
      </c>
      <c r="C28" s="35">
        <v>54423929928</v>
      </c>
      <c r="D28" s="35">
        <v>46296964488</v>
      </c>
    </row>
    <row r="29" spans="1:4" ht="15">
      <c r="A29" s="29">
        <v>2</v>
      </c>
      <c r="B29" s="17" t="s">
        <v>76</v>
      </c>
      <c r="C29" s="35">
        <v>-663780210</v>
      </c>
      <c r="D29" s="35">
        <v>-433601103</v>
      </c>
    </row>
    <row r="30" spans="1:4" s="1" customFormat="1" ht="14.25">
      <c r="A30" s="28" t="s">
        <v>4</v>
      </c>
      <c r="B30" s="16" t="s">
        <v>9</v>
      </c>
      <c r="C30" s="34">
        <f>SUM(C31:C34)</f>
        <v>303901464</v>
      </c>
      <c r="D30" s="34">
        <f>SUM(D31:D34)</f>
        <v>349583531</v>
      </c>
    </row>
    <row r="31" spans="1:4" ht="15">
      <c r="A31" s="29">
        <v>1</v>
      </c>
      <c r="B31" s="17" t="s">
        <v>77</v>
      </c>
      <c r="C31" s="35">
        <v>303901464</v>
      </c>
      <c r="D31" s="35">
        <v>349583531</v>
      </c>
    </row>
    <row r="32" spans="1:4" ht="15">
      <c r="A32" s="29">
        <v>2</v>
      </c>
      <c r="B32" s="17" t="s">
        <v>78</v>
      </c>
      <c r="C32" s="35"/>
      <c r="D32" s="35"/>
    </row>
    <row r="33" spans="1:4" ht="18.75" customHeight="1">
      <c r="A33" s="29">
        <v>3</v>
      </c>
      <c r="B33" s="17" t="s">
        <v>79</v>
      </c>
      <c r="C33" s="35"/>
      <c r="D33" s="35"/>
    </row>
    <row r="34" spans="1:4" ht="15">
      <c r="A34" s="29">
        <v>4</v>
      </c>
      <c r="B34" s="17" t="s">
        <v>9</v>
      </c>
      <c r="C34" s="35"/>
      <c r="D34" s="35"/>
    </row>
    <row r="35" spans="1:4" s="1" customFormat="1" ht="14.25">
      <c r="A35" s="28" t="s">
        <v>48</v>
      </c>
      <c r="B35" s="15" t="s">
        <v>62</v>
      </c>
      <c r="C35" s="34">
        <f>C36+C44+C55+C58+C63+C67</f>
        <v>92535494289</v>
      </c>
      <c r="D35" s="34">
        <f>D36+D44+D55+D58+D63+D67</f>
        <v>98168432543</v>
      </c>
    </row>
    <row r="36" spans="1:4" s="1" customFormat="1" ht="14.25">
      <c r="A36" s="28" t="s">
        <v>0</v>
      </c>
      <c r="B36" s="16" t="s">
        <v>26</v>
      </c>
      <c r="C36" s="34">
        <f>SUM(C37:C43)</f>
        <v>0</v>
      </c>
      <c r="D36" s="34">
        <f>SUM(D37:D43)</f>
        <v>0</v>
      </c>
    </row>
    <row r="37" spans="1:4" s="8" customFormat="1" ht="15">
      <c r="A37" s="29">
        <v>1</v>
      </c>
      <c r="B37" s="17" t="s">
        <v>81</v>
      </c>
      <c r="C37" s="35"/>
      <c r="D37" s="35"/>
    </row>
    <row r="38" spans="1:4" s="8" customFormat="1" ht="15">
      <c r="A38" s="29"/>
      <c r="B38" s="46" t="s">
        <v>128</v>
      </c>
      <c r="C38" s="35"/>
      <c r="D38" s="35"/>
    </row>
    <row r="39" spans="1:4" s="8" customFormat="1" ht="15">
      <c r="A39" s="29"/>
      <c r="B39" s="46" t="s">
        <v>129</v>
      </c>
      <c r="C39" s="35"/>
      <c r="D39" s="35"/>
    </row>
    <row r="40" spans="1:4" s="8" customFormat="1" ht="15">
      <c r="A40" s="29">
        <v>2</v>
      </c>
      <c r="B40" s="17" t="s">
        <v>80</v>
      </c>
      <c r="C40" s="35"/>
      <c r="D40" s="35"/>
    </row>
    <row r="41" spans="1:4" s="8" customFormat="1" ht="15">
      <c r="A41" s="29">
        <v>3</v>
      </c>
      <c r="B41" s="17" t="s">
        <v>82</v>
      </c>
      <c r="C41" s="35"/>
      <c r="D41" s="35"/>
    </row>
    <row r="42" spans="1:4" s="8" customFormat="1" ht="15">
      <c r="A42" s="29">
        <v>4</v>
      </c>
      <c r="B42" s="17" t="s">
        <v>83</v>
      </c>
      <c r="C42" s="35"/>
      <c r="D42" s="35"/>
    </row>
    <row r="43" spans="1:4" s="8" customFormat="1" ht="15">
      <c r="A43" s="29">
        <v>5</v>
      </c>
      <c r="B43" s="17" t="s">
        <v>84</v>
      </c>
      <c r="C43" s="35"/>
      <c r="D43" s="35"/>
    </row>
    <row r="44" spans="1:4" s="1" customFormat="1" ht="14.25">
      <c r="A44" s="28" t="s">
        <v>1</v>
      </c>
      <c r="B44" s="16" t="s">
        <v>25</v>
      </c>
      <c r="C44" s="34">
        <f>C45+C48+C51+C54</f>
        <v>89466318571</v>
      </c>
      <c r="D44" s="34">
        <f>D45+D48+D51+D54</f>
        <v>94721020512</v>
      </c>
    </row>
    <row r="45" spans="1:4" ht="15">
      <c r="A45" s="29">
        <v>1</v>
      </c>
      <c r="B45" s="17" t="s">
        <v>49</v>
      </c>
      <c r="C45" s="38">
        <f>SUM(C46:C47)</f>
        <v>85635153065</v>
      </c>
      <c r="D45" s="38">
        <f>SUM(D46:D47)</f>
        <v>90476070983</v>
      </c>
    </row>
    <row r="46" spans="1:4" ht="15">
      <c r="A46" s="29"/>
      <c r="B46" s="17" t="s">
        <v>85</v>
      </c>
      <c r="C46" s="38">
        <v>154679431552</v>
      </c>
      <c r="D46" s="38">
        <v>153015586752</v>
      </c>
    </row>
    <row r="47" spans="1:4" ht="15">
      <c r="A47" s="29"/>
      <c r="B47" s="17" t="s">
        <v>86</v>
      </c>
      <c r="C47" s="38">
        <v>-69044278487</v>
      </c>
      <c r="D47" s="38">
        <v>-62539515769</v>
      </c>
    </row>
    <row r="48" spans="1:4" ht="15">
      <c r="A48" s="29">
        <v>2</v>
      </c>
      <c r="B48" s="17" t="s">
        <v>50</v>
      </c>
      <c r="C48" s="35">
        <f>SUM(C49:C50)</f>
        <v>0</v>
      </c>
      <c r="D48" s="35">
        <f>SUM(D49:D50)</f>
        <v>0</v>
      </c>
    </row>
    <row r="49" spans="1:4" ht="15">
      <c r="A49" s="29"/>
      <c r="B49" s="17" t="s">
        <v>85</v>
      </c>
      <c r="C49" s="35"/>
      <c r="D49" s="35"/>
    </row>
    <row r="50" spans="1:4" ht="15">
      <c r="A50" s="29"/>
      <c r="B50" s="17" t="s">
        <v>88</v>
      </c>
      <c r="C50" s="35"/>
      <c r="D50" s="35"/>
    </row>
    <row r="51" spans="1:4" ht="15">
      <c r="A51" s="29">
        <v>3</v>
      </c>
      <c r="B51" s="17" t="s">
        <v>51</v>
      </c>
      <c r="C51" s="35">
        <f>SUM(C52:C53)</f>
        <v>3831165506</v>
      </c>
      <c r="D51" s="35">
        <f>SUM(D52:D53)</f>
        <v>3915886784</v>
      </c>
    </row>
    <row r="52" spans="1:4" ht="15">
      <c r="A52" s="29"/>
      <c r="B52" s="17" t="s">
        <v>85</v>
      </c>
      <c r="C52" s="35">
        <v>5056428674</v>
      </c>
      <c r="D52" s="35">
        <v>5056428674</v>
      </c>
    </row>
    <row r="53" spans="1:4" ht="15">
      <c r="A53" s="29"/>
      <c r="B53" s="17" t="s">
        <v>87</v>
      </c>
      <c r="C53" s="35">
        <v>-1225263168</v>
      </c>
      <c r="D53" s="35">
        <v>-1140541890</v>
      </c>
    </row>
    <row r="54" spans="1:4" ht="15">
      <c r="A54" s="29">
        <v>4</v>
      </c>
      <c r="B54" s="17" t="s">
        <v>52</v>
      </c>
      <c r="C54" s="35"/>
      <c r="D54" s="35">
        <v>329062745</v>
      </c>
    </row>
    <row r="55" spans="1:4" s="1" customFormat="1" ht="14.25">
      <c r="A55" s="28" t="s">
        <v>2</v>
      </c>
      <c r="B55" s="16" t="s">
        <v>29</v>
      </c>
      <c r="C55" s="39">
        <f>SUM(C56:C57)</f>
        <v>0</v>
      </c>
      <c r="D55" s="39">
        <f>SUM(D56:D57)</f>
        <v>0</v>
      </c>
    </row>
    <row r="56" spans="1:4" ht="15">
      <c r="A56" s="29"/>
      <c r="B56" s="17" t="s">
        <v>85</v>
      </c>
      <c r="C56" s="38"/>
      <c r="D56" s="38"/>
    </row>
    <row r="57" spans="1:4" ht="15">
      <c r="A57" s="29"/>
      <c r="B57" s="17" t="s">
        <v>89</v>
      </c>
      <c r="C57" s="38"/>
      <c r="D57" s="38"/>
    </row>
    <row r="58" spans="1:4" s="1" customFormat="1" ht="14.25">
      <c r="A58" s="28" t="s">
        <v>3</v>
      </c>
      <c r="B58" s="16" t="s">
        <v>11</v>
      </c>
      <c r="C58" s="34">
        <f>C59+C60+C61+C62</f>
        <v>0</v>
      </c>
      <c r="D58" s="34">
        <f>D59+D60+D61+D62</f>
        <v>0</v>
      </c>
    </row>
    <row r="59" spans="1:4" s="9" customFormat="1" ht="15">
      <c r="A59" s="30">
        <v>1</v>
      </c>
      <c r="B59" s="18" t="s">
        <v>90</v>
      </c>
      <c r="C59" s="35"/>
      <c r="D59" s="35"/>
    </row>
    <row r="60" spans="1:4" s="9" customFormat="1" ht="15">
      <c r="A60" s="30">
        <v>2</v>
      </c>
      <c r="B60" s="18" t="s">
        <v>91</v>
      </c>
      <c r="C60" s="35"/>
      <c r="D60" s="35"/>
    </row>
    <row r="61" spans="1:4" ht="15">
      <c r="A61" s="29">
        <v>3</v>
      </c>
      <c r="B61" s="17" t="s">
        <v>92</v>
      </c>
      <c r="C61" s="35"/>
      <c r="D61" s="35"/>
    </row>
    <row r="62" spans="1:4" ht="15">
      <c r="A62" s="29">
        <v>4</v>
      </c>
      <c r="B62" s="18" t="s">
        <v>93</v>
      </c>
      <c r="C62" s="35"/>
      <c r="D62" s="35"/>
    </row>
    <row r="63" spans="1:4" s="1" customFormat="1" ht="14.25">
      <c r="A63" s="28" t="s">
        <v>4</v>
      </c>
      <c r="B63" s="16" t="s">
        <v>10</v>
      </c>
      <c r="C63" s="34">
        <f>SUM(C64:C66)</f>
        <v>3069175718</v>
      </c>
      <c r="D63" s="34">
        <f>SUM(D64:D66)</f>
        <v>3447412031</v>
      </c>
    </row>
    <row r="64" spans="1:4" ht="15">
      <c r="A64" s="29">
        <v>1</v>
      </c>
      <c r="B64" s="17" t="s">
        <v>94</v>
      </c>
      <c r="C64" s="35">
        <v>3069175718</v>
      </c>
      <c r="D64" s="35">
        <v>3447412031</v>
      </c>
    </row>
    <row r="65" spans="1:4" ht="15">
      <c r="A65" s="29">
        <v>2</v>
      </c>
      <c r="B65" s="17" t="s">
        <v>95</v>
      </c>
      <c r="C65" s="35"/>
      <c r="D65" s="35"/>
    </row>
    <row r="66" spans="1:4" ht="15">
      <c r="A66" s="29">
        <v>3</v>
      </c>
      <c r="B66" s="17" t="s">
        <v>96</v>
      </c>
      <c r="C66" s="35"/>
      <c r="D66" s="35"/>
    </row>
    <row r="67" spans="1:4" s="1" customFormat="1" ht="14.25">
      <c r="A67" s="28" t="s">
        <v>63</v>
      </c>
      <c r="B67" s="16" t="s">
        <v>42</v>
      </c>
      <c r="C67" s="36"/>
      <c r="D67" s="36"/>
    </row>
    <row r="68" spans="1:4" s="10" customFormat="1" ht="14.25">
      <c r="A68" s="31"/>
      <c r="B68" s="19" t="s">
        <v>12</v>
      </c>
      <c r="C68" s="34">
        <f>C12+C35</f>
        <v>179705668226</v>
      </c>
      <c r="D68" s="34">
        <f>D12+D35</f>
        <v>210494062065</v>
      </c>
    </row>
    <row r="69" spans="1:4" s="10" customFormat="1" ht="27" customHeight="1">
      <c r="A69" s="54" t="s">
        <v>53</v>
      </c>
      <c r="B69" s="54"/>
      <c r="C69" s="54"/>
      <c r="D69" s="54"/>
    </row>
    <row r="70" spans="1:4" s="1" customFormat="1" ht="14.25">
      <c r="A70" s="28" t="s">
        <v>47</v>
      </c>
      <c r="B70" s="20" t="s">
        <v>64</v>
      </c>
      <c r="C70" s="40">
        <f>C71+C85+C96</f>
        <v>44096776723</v>
      </c>
      <c r="D70" s="40">
        <f>D71+D85+D96</f>
        <v>70761927362</v>
      </c>
    </row>
    <row r="71" spans="1:4" s="1" customFormat="1" ht="14.25">
      <c r="A71" s="28" t="s">
        <v>0</v>
      </c>
      <c r="B71" s="16" t="s">
        <v>13</v>
      </c>
      <c r="C71" s="40">
        <f>SUM(C72:C84)</f>
        <v>44096776723</v>
      </c>
      <c r="D71" s="40">
        <f>SUM(D72:D84)</f>
        <v>70761927362</v>
      </c>
    </row>
    <row r="72" spans="1:4" ht="15">
      <c r="A72" s="29">
        <v>1</v>
      </c>
      <c r="B72" s="17" t="s">
        <v>97</v>
      </c>
      <c r="C72" s="41"/>
      <c r="D72" s="41"/>
    </row>
    <row r="73" spans="1:7" ht="15.75">
      <c r="A73" s="29">
        <v>2</v>
      </c>
      <c r="B73" s="17" t="s">
        <v>98</v>
      </c>
      <c r="C73" s="41">
        <v>15359571219</v>
      </c>
      <c r="D73" s="41">
        <v>18349020062</v>
      </c>
      <c r="G73" s="33"/>
    </row>
    <row r="74" spans="1:4" ht="15">
      <c r="A74" s="29">
        <v>3</v>
      </c>
      <c r="B74" s="17" t="s">
        <v>106</v>
      </c>
      <c r="C74" s="41"/>
      <c r="D74" s="41"/>
    </row>
    <row r="75" spans="1:4" ht="15">
      <c r="A75" s="29">
        <v>4</v>
      </c>
      <c r="B75" s="17" t="s">
        <v>105</v>
      </c>
      <c r="C75" s="41">
        <v>1150198574</v>
      </c>
      <c r="D75" s="41">
        <v>2307723138</v>
      </c>
    </row>
    <row r="76" spans="1:4" ht="15">
      <c r="A76" s="29">
        <v>5</v>
      </c>
      <c r="B76" s="17" t="s">
        <v>100</v>
      </c>
      <c r="C76" s="41">
        <v>6101289850</v>
      </c>
      <c r="D76" s="41">
        <v>8962668723</v>
      </c>
    </row>
    <row r="77" spans="1:4" ht="15">
      <c r="A77" s="29">
        <v>6</v>
      </c>
      <c r="B77" s="17" t="s">
        <v>101</v>
      </c>
      <c r="C77" s="41">
        <v>4010695268</v>
      </c>
      <c r="D77" s="41">
        <v>4312995822</v>
      </c>
    </row>
    <row r="78" spans="1:4" ht="15">
      <c r="A78" s="29">
        <v>7</v>
      </c>
      <c r="B78" s="17" t="s">
        <v>99</v>
      </c>
      <c r="C78" s="41"/>
      <c r="D78" s="41"/>
    </row>
    <row r="79" spans="1:4" ht="15">
      <c r="A79" s="29">
        <v>8</v>
      </c>
      <c r="B79" s="17" t="s">
        <v>102</v>
      </c>
      <c r="C79" s="41"/>
      <c r="D79" s="41"/>
    </row>
    <row r="80" spans="1:4" ht="15">
      <c r="A80" s="29"/>
      <c r="B80" s="46" t="s">
        <v>130</v>
      </c>
      <c r="C80" s="41"/>
      <c r="D80" s="41"/>
    </row>
    <row r="81" spans="1:4" ht="15">
      <c r="A81" s="29">
        <v>9</v>
      </c>
      <c r="B81" s="17" t="s">
        <v>104</v>
      </c>
      <c r="C81" s="41">
        <v>701805761</v>
      </c>
      <c r="D81" s="41">
        <v>1187084114</v>
      </c>
    </row>
    <row r="82" spans="1:4" ht="15">
      <c r="A82" s="29">
        <v>10</v>
      </c>
      <c r="B82" s="17" t="s">
        <v>107</v>
      </c>
      <c r="C82" s="41">
        <v>1493216051</v>
      </c>
      <c r="D82" s="41"/>
    </row>
    <row r="83" spans="1:4" ht="15">
      <c r="A83" s="29"/>
      <c r="B83" s="46" t="s">
        <v>131</v>
      </c>
      <c r="C83" s="41">
        <v>15280000000</v>
      </c>
      <c r="D83" s="41">
        <v>34437749427</v>
      </c>
    </row>
    <row r="84" spans="1:4" ht="15">
      <c r="A84" s="29">
        <v>11</v>
      </c>
      <c r="B84" s="17" t="s">
        <v>60</v>
      </c>
      <c r="C84" s="41"/>
      <c r="D84" s="41">
        <v>1204686076</v>
      </c>
    </row>
    <row r="85" spans="1:4" s="11" customFormat="1" ht="14.25">
      <c r="A85" s="28" t="s">
        <v>1</v>
      </c>
      <c r="B85" s="16" t="s">
        <v>14</v>
      </c>
      <c r="C85" s="40">
        <f>SUM(C86:C95)</f>
        <v>0</v>
      </c>
      <c r="D85" s="40">
        <f>SUM(D86:D95)</f>
        <v>0</v>
      </c>
    </row>
    <row r="86" spans="1:4" ht="15">
      <c r="A86" s="29">
        <v>1</v>
      </c>
      <c r="B86" s="17" t="s">
        <v>114</v>
      </c>
      <c r="C86" s="41"/>
      <c r="D86" s="41"/>
    </row>
    <row r="87" spans="1:4" ht="15">
      <c r="A87" s="29"/>
      <c r="B87" s="46" t="s">
        <v>132</v>
      </c>
      <c r="C87" s="41"/>
      <c r="D87" s="41"/>
    </row>
    <row r="88" spans="1:4" ht="15">
      <c r="A88" s="29">
        <v>2</v>
      </c>
      <c r="B88" s="17" t="s">
        <v>111</v>
      </c>
      <c r="C88" s="41"/>
      <c r="D88" s="41"/>
    </row>
    <row r="89" spans="1:4" ht="15">
      <c r="A89" s="29">
        <v>3</v>
      </c>
      <c r="B89" s="17" t="s">
        <v>113</v>
      </c>
      <c r="C89" s="41"/>
      <c r="D89" s="41"/>
    </row>
    <row r="90" spans="1:4" ht="15">
      <c r="A90" s="29">
        <v>4</v>
      </c>
      <c r="B90" s="17" t="s">
        <v>108</v>
      </c>
      <c r="C90" s="41"/>
      <c r="D90" s="41"/>
    </row>
    <row r="91" spans="1:4" ht="15">
      <c r="A91" s="29">
        <v>5</v>
      </c>
      <c r="B91" s="17" t="s">
        <v>110</v>
      </c>
      <c r="C91" s="41"/>
      <c r="D91" s="41"/>
    </row>
    <row r="92" spans="1:4" ht="15">
      <c r="A92" s="29">
        <v>6</v>
      </c>
      <c r="B92" s="17" t="s">
        <v>109</v>
      </c>
      <c r="C92" s="41"/>
      <c r="D92" s="41"/>
    </row>
    <row r="93" spans="1:4" ht="15">
      <c r="A93" s="29">
        <v>7</v>
      </c>
      <c r="B93" s="17" t="s">
        <v>112</v>
      </c>
      <c r="C93" s="41"/>
      <c r="D93" s="41"/>
    </row>
    <row r="94" spans="1:4" ht="15">
      <c r="A94" s="29">
        <v>8</v>
      </c>
      <c r="B94" s="17" t="s">
        <v>124</v>
      </c>
      <c r="C94" s="41"/>
      <c r="D94" s="41"/>
    </row>
    <row r="95" spans="1:4" ht="15">
      <c r="A95" s="29">
        <v>9</v>
      </c>
      <c r="B95" s="17" t="s">
        <v>123</v>
      </c>
      <c r="C95" s="41"/>
      <c r="D95" s="41"/>
    </row>
    <row r="96" spans="1:4" s="1" customFormat="1" ht="14.25">
      <c r="A96" s="28" t="s">
        <v>2</v>
      </c>
      <c r="B96" s="16" t="s">
        <v>10</v>
      </c>
      <c r="C96" s="42"/>
      <c r="D96" s="42"/>
    </row>
    <row r="97" spans="1:4" s="1" customFormat="1" ht="14.25">
      <c r="A97" s="28" t="s">
        <v>48</v>
      </c>
      <c r="B97" s="16" t="s">
        <v>65</v>
      </c>
      <c r="C97" s="40">
        <f>C98+C111</f>
        <v>135608891503</v>
      </c>
      <c r="D97" s="40">
        <f>D98+D111</f>
        <v>139732134703</v>
      </c>
    </row>
    <row r="98" spans="1:4" s="1" customFormat="1" ht="14.25">
      <c r="A98" s="28" t="s">
        <v>0</v>
      </c>
      <c r="B98" s="16" t="s">
        <v>27</v>
      </c>
      <c r="C98" s="40">
        <f>SUM(C99:C110)</f>
        <v>135608891503</v>
      </c>
      <c r="D98" s="40">
        <f>SUM(D99:D110)</f>
        <v>139732134703</v>
      </c>
    </row>
    <row r="99" spans="1:4" ht="15">
      <c r="A99" s="29">
        <v>1</v>
      </c>
      <c r="B99" s="17" t="s">
        <v>55</v>
      </c>
      <c r="C99" s="41">
        <v>94703570000</v>
      </c>
      <c r="D99" s="41">
        <v>94703570000</v>
      </c>
    </row>
    <row r="100" spans="1:4" ht="15">
      <c r="A100" s="29">
        <v>2</v>
      </c>
      <c r="B100" s="17" t="s">
        <v>56</v>
      </c>
      <c r="C100" s="41"/>
      <c r="D100" s="41"/>
    </row>
    <row r="101" spans="1:4" ht="15">
      <c r="A101" s="29">
        <v>3</v>
      </c>
      <c r="B101" s="17" t="s">
        <v>115</v>
      </c>
      <c r="C101" s="41">
        <v>-92500000</v>
      </c>
      <c r="D101" s="41">
        <v>-92500000</v>
      </c>
    </row>
    <row r="102" spans="1:4" ht="15">
      <c r="A102" s="29">
        <v>4</v>
      </c>
      <c r="B102" s="17" t="s">
        <v>57</v>
      </c>
      <c r="C102" s="43"/>
      <c r="D102" s="43"/>
    </row>
    <row r="103" spans="1:4" ht="15">
      <c r="A103" s="29">
        <v>5</v>
      </c>
      <c r="B103" s="17" t="s">
        <v>116</v>
      </c>
      <c r="C103" s="41"/>
      <c r="D103" s="41"/>
    </row>
    <row r="104" spans="1:4" ht="15">
      <c r="A104" s="29">
        <v>6</v>
      </c>
      <c r="B104" s="17" t="s">
        <v>58</v>
      </c>
      <c r="C104" s="41"/>
      <c r="D104" s="41"/>
    </row>
    <row r="105" spans="1:4" ht="15">
      <c r="A105" s="29">
        <v>7</v>
      </c>
      <c r="B105" s="17" t="s">
        <v>117</v>
      </c>
      <c r="C105" s="41">
        <v>26180350703</v>
      </c>
      <c r="D105" s="41">
        <v>17155556010</v>
      </c>
    </row>
    <row r="106" spans="1:4" ht="15">
      <c r="A106" s="29">
        <v>8</v>
      </c>
      <c r="B106" s="17" t="s">
        <v>118</v>
      </c>
      <c r="C106" s="41"/>
      <c r="D106" s="41"/>
    </row>
    <row r="107" spans="1:4" ht="15">
      <c r="A107" s="29">
        <v>9</v>
      </c>
      <c r="B107" s="17" t="s">
        <v>119</v>
      </c>
      <c r="C107" s="41"/>
      <c r="D107" s="41"/>
    </row>
    <row r="108" spans="1:4" ht="15">
      <c r="A108" s="29">
        <v>10</v>
      </c>
      <c r="B108" s="17" t="s">
        <v>59</v>
      </c>
      <c r="C108" s="41">
        <v>14817470800</v>
      </c>
      <c r="D108" s="41">
        <v>27965508693</v>
      </c>
    </row>
    <row r="109" spans="1:4" ht="15">
      <c r="A109" s="29"/>
      <c r="B109" s="46" t="s">
        <v>133</v>
      </c>
      <c r="C109" s="41"/>
      <c r="D109" s="41"/>
    </row>
    <row r="110" spans="1:4" ht="15">
      <c r="A110" s="29">
        <v>11</v>
      </c>
      <c r="B110" s="17" t="s">
        <v>120</v>
      </c>
      <c r="C110" s="41"/>
      <c r="D110" s="41"/>
    </row>
    <row r="111" spans="1:4" s="1" customFormat="1" ht="14.25">
      <c r="A111" s="28" t="s">
        <v>1</v>
      </c>
      <c r="B111" s="16" t="s">
        <v>28</v>
      </c>
      <c r="C111" s="40">
        <f>SUM(C112:C113)</f>
        <v>0</v>
      </c>
      <c r="D111" s="40">
        <f>SUM(D112:D113)</f>
        <v>0</v>
      </c>
    </row>
    <row r="112" spans="1:4" ht="15">
      <c r="A112" s="29">
        <v>1</v>
      </c>
      <c r="B112" s="17" t="s">
        <v>121</v>
      </c>
      <c r="C112" s="41"/>
      <c r="D112" s="41"/>
    </row>
    <row r="113" spans="1:4" ht="15">
      <c r="A113" s="29">
        <v>2</v>
      </c>
      <c r="B113" s="17" t="s">
        <v>122</v>
      </c>
      <c r="C113" s="41"/>
      <c r="D113" s="41"/>
    </row>
    <row r="114" spans="1:4" ht="15">
      <c r="A114" s="28" t="s">
        <v>54</v>
      </c>
      <c r="B114" s="16" t="s">
        <v>66</v>
      </c>
      <c r="C114" s="41"/>
      <c r="D114" s="41"/>
    </row>
    <row r="115" spans="1:4" s="10" customFormat="1" ht="14.25">
      <c r="A115" s="31"/>
      <c r="B115" s="19" t="s">
        <v>19</v>
      </c>
      <c r="C115" s="40">
        <f>C70+C97+C114</f>
        <v>179705668226</v>
      </c>
      <c r="D115" s="40">
        <f>D70+D97+D114</f>
        <v>210494062065</v>
      </c>
    </row>
    <row r="119" spans="1:4" ht="15.75">
      <c r="A119" s="48" t="s">
        <v>137</v>
      </c>
      <c r="B119" s="48"/>
      <c r="C119" s="48"/>
      <c r="D119" s="48"/>
    </row>
    <row r="120" spans="1:4" ht="15">
      <c r="A120" s="49"/>
      <c r="B120" s="49"/>
      <c r="C120" s="49"/>
      <c r="D120" s="49"/>
    </row>
    <row r="121" spans="1:4" ht="15">
      <c r="A121" s="12"/>
      <c r="B121" s="12"/>
      <c r="C121" s="12"/>
      <c r="D121" s="12"/>
    </row>
    <row r="122" spans="1:4" ht="31.5">
      <c r="A122" s="13" t="s">
        <v>5</v>
      </c>
      <c r="B122" s="24" t="s">
        <v>20</v>
      </c>
      <c r="C122" s="25" t="s">
        <v>138</v>
      </c>
      <c r="D122" s="25" t="s">
        <v>139</v>
      </c>
    </row>
    <row r="123" spans="1:4" s="1" customFormat="1" ht="14.25">
      <c r="A123" s="32">
        <v>1</v>
      </c>
      <c r="B123" s="21" t="s">
        <v>30</v>
      </c>
      <c r="C123" s="41">
        <v>157178260677</v>
      </c>
      <c r="D123" s="41">
        <v>126674631017</v>
      </c>
    </row>
    <row r="124" spans="1:4" ht="15">
      <c r="A124" s="32">
        <v>2</v>
      </c>
      <c r="B124" s="21" t="s">
        <v>15</v>
      </c>
      <c r="C124" s="41"/>
      <c r="D124" s="41">
        <v>218160000</v>
      </c>
    </row>
    <row r="125" spans="1:4" s="1" customFormat="1" ht="14.25">
      <c r="A125" s="32">
        <v>3</v>
      </c>
      <c r="B125" s="22" t="s">
        <v>31</v>
      </c>
      <c r="C125" s="40">
        <f>C123-C124</f>
        <v>157178260677</v>
      </c>
      <c r="D125" s="40">
        <f>D123-D124</f>
        <v>126456471017</v>
      </c>
    </row>
    <row r="126" spans="1:4" ht="15">
      <c r="A126" s="32">
        <v>4</v>
      </c>
      <c r="B126" s="21" t="s">
        <v>32</v>
      </c>
      <c r="C126" s="41">
        <v>102281986151</v>
      </c>
      <c r="D126" s="41">
        <v>81786627942</v>
      </c>
    </row>
    <row r="127" spans="1:4" ht="15">
      <c r="A127" s="32">
        <v>5</v>
      </c>
      <c r="B127" s="21" t="s">
        <v>33</v>
      </c>
      <c r="C127" s="40">
        <f>C125-C126</f>
        <v>54896274526</v>
      </c>
      <c r="D127" s="40">
        <f>D125-D126</f>
        <v>44669843075</v>
      </c>
    </row>
    <row r="128" spans="1:4" ht="15">
      <c r="A128" s="32">
        <v>6</v>
      </c>
      <c r="B128" s="22" t="s">
        <v>34</v>
      </c>
      <c r="C128" s="41">
        <v>42109500</v>
      </c>
      <c r="D128" s="41">
        <v>29665828</v>
      </c>
    </row>
    <row r="129" spans="1:4" ht="15">
      <c r="A129" s="32">
        <v>7</v>
      </c>
      <c r="B129" s="21" t="s">
        <v>35</v>
      </c>
      <c r="C129" s="44">
        <v>846307261</v>
      </c>
      <c r="D129" s="44">
        <v>2029418288</v>
      </c>
    </row>
    <row r="130" spans="1:4" ht="15">
      <c r="A130" s="32"/>
      <c r="B130" s="23" t="s">
        <v>67</v>
      </c>
      <c r="C130" s="44">
        <v>846307261</v>
      </c>
      <c r="D130" s="44">
        <v>2029418288</v>
      </c>
    </row>
    <row r="131" spans="1:4" ht="15">
      <c r="A131" s="32">
        <v>8</v>
      </c>
      <c r="B131" s="21" t="s">
        <v>21</v>
      </c>
      <c r="C131" s="41">
        <v>16582704074</v>
      </c>
      <c r="D131" s="41">
        <v>16360357887</v>
      </c>
    </row>
    <row r="132" spans="1:4" ht="15">
      <c r="A132" s="32">
        <v>9</v>
      </c>
      <c r="B132" s="21" t="s">
        <v>36</v>
      </c>
      <c r="C132" s="41">
        <v>19416074414</v>
      </c>
      <c r="D132" s="41">
        <v>15457673295</v>
      </c>
    </row>
    <row r="133" spans="1:4" ht="15">
      <c r="A133" s="32">
        <v>10</v>
      </c>
      <c r="B133" s="21" t="s">
        <v>37</v>
      </c>
      <c r="C133" s="40">
        <f>C127+C128-C129-C131-C132</f>
        <v>18093298277</v>
      </c>
      <c r="D133" s="40">
        <f>D127+D128-D129-D131-D132</f>
        <v>10852059433</v>
      </c>
    </row>
    <row r="134" spans="1:4" ht="15">
      <c r="A134" s="32">
        <v>11</v>
      </c>
      <c r="B134" s="21" t="s">
        <v>16</v>
      </c>
      <c r="C134" s="41"/>
      <c r="D134" s="41">
        <v>453702722</v>
      </c>
    </row>
    <row r="135" spans="1:4" ht="15">
      <c r="A135" s="32">
        <v>12</v>
      </c>
      <c r="B135" s="21" t="s">
        <v>17</v>
      </c>
      <c r="C135" s="41">
        <v>93011985</v>
      </c>
      <c r="D135" s="41">
        <v>502078443</v>
      </c>
    </row>
    <row r="136" spans="1:4" ht="15">
      <c r="A136" s="32">
        <v>13</v>
      </c>
      <c r="B136" s="21" t="s">
        <v>38</v>
      </c>
      <c r="C136" s="40">
        <f>C134-C135</f>
        <v>-93011985</v>
      </c>
      <c r="D136" s="40">
        <f>D134-D135</f>
        <v>-48375721</v>
      </c>
    </row>
    <row r="137" spans="1:4" s="1" customFormat="1" ht="14.25">
      <c r="A137" s="32">
        <v>14</v>
      </c>
      <c r="B137" s="21" t="s">
        <v>44</v>
      </c>
      <c r="C137" s="41"/>
      <c r="D137" s="41"/>
    </row>
    <row r="138" spans="1:4" s="1" customFormat="1" ht="14.25">
      <c r="A138" s="32">
        <v>15</v>
      </c>
      <c r="B138" s="21" t="s">
        <v>39</v>
      </c>
      <c r="C138" s="40">
        <f>C133+C136+C137</f>
        <v>18000286292</v>
      </c>
      <c r="D138" s="40">
        <f>D133+D136+D137</f>
        <v>10803683712</v>
      </c>
    </row>
    <row r="139" spans="1:4" s="1" customFormat="1" ht="14.25">
      <c r="A139" s="32">
        <v>16</v>
      </c>
      <c r="B139" s="21" t="s">
        <v>41</v>
      </c>
      <c r="C139" s="41"/>
      <c r="D139" s="41"/>
    </row>
    <row r="140" spans="1:4" ht="15">
      <c r="A140" s="32">
        <v>17</v>
      </c>
      <c r="B140" s="21" t="s">
        <v>18</v>
      </c>
      <c r="C140" s="41">
        <v>1162251292</v>
      </c>
      <c r="D140" s="41">
        <v>584999336</v>
      </c>
    </row>
    <row r="141" spans="1:4" ht="15">
      <c r="A141" s="32">
        <v>18</v>
      </c>
      <c r="B141" s="21" t="s">
        <v>125</v>
      </c>
      <c r="C141" s="41"/>
      <c r="D141" s="41"/>
    </row>
    <row r="142" spans="1:4" ht="15">
      <c r="A142" s="32">
        <v>19</v>
      </c>
      <c r="B142" s="21" t="s">
        <v>40</v>
      </c>
      <c r="C142" s="40">
        <f>C138-C139-C140+C141</f>
        <v>16838035000</v>
      </c>
      <c r="D142" s="40">
        <f>D138-D139-D140+D141</f>
        <v>10218684376</v>
      </c>
    </row>
    <row r="143" spans="1:4" ht="15">
      <c r="A143" s="32">
        <v>20</v>
      </c>
      <c r="B143" s="21" t="s">
        <v>22</v>
      </c>
      <c r="C143" s="41">
        <v>1565</v>
      </c>
      <c r="D143" s="41">
        <v>1424</v>
      </c>
    </row>
    <row r="144" spans="1:4" ht="15">
      <c r="A144" s="32">
        <v>21</v>
      </c>
      <c r="B144" s="21" t="s">
        <v>23</v>
      </c>
      <c r="C144" s="41"/>
      <c r="D144" s="41"/>
    </row>
  </sheetData>
  <sheetProtection/>
  <mergeCells count="10">
    <mergeCell ref="A2:D2"/>
    <mergeCell ref="A119:D119"/>
    <mergeCell ref="A120:D120"/>
    <mergeCell ref="A5:D5"/>
    <mergeCell ref="A9:D9"/>
    <mergeCell ref="A7:D7"/>
    <mergeCell ref="A8:D8"/>
    <mergeCell ref="A11:D11"/>
    <mergeCell ref="A69:D6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 Thanh Yen</cp:lastModifiedBy>
  <cp:lastPrinted>2010-07-26T11:20:42Z</cp:lastPrinted>
  <dcterms:created xsi:type="dcterms:W3CDTF">2005-10-26T02:01:21Z</dcterms:created>
  <dcterms:modified xsi:type="dcterms:W3CDTF">2016-01-18T18:12:28Z</dcterms:modified>
  <cp:category/>
  <cp:version/>
  <cp:contentType/>
  <cp:contentStatus/>
</cp:coreProperties>
</file>